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Формулы Лапласа и Пуассона" sheetId="1" r:id="rId1"/>
  </sheets>
  <definedNames>
    <definedName name="lambda">'Формулы Лапласа и Пуассона'!$C$33</definedName>
    <definedName name="n">'Формулы Лапласа и Пуассона'!$D$11</definedName>
    <definedName name="p">'Формулы Лапласа и Пуассона'!$D$12</definedName>
    <definedName name="q">'Формулы Лапласа и Пуассона'!$D$13</definedName>
  </definedNames>
  <calcPr calcId="145621"/>
</workbook>
</file>

<file path=xl/calcChain.xml><?xml version="1.0" encoding="utf-8"?>
<calcChain xmlns="http://schemas.openxmlformats.org/spreadsheetml/2006/main">
  <c r="C33" i="1" l="1"/>
  <c r="I37" i="1" s="1"/>
  <c r="I35" i="1" l="1"/>
  <c r="D13" i="1"/>
  <c r="I28" i="1" l="1"/>
  <c r="I26" i="1"/>
  <c r="I24" i="1"/>
  <c r="D15" i="1"/>
  <c r="F15" i="1" s="1"/>
  <c r="I19" i="1"/>
</calcChain>
</file>

<file path=xl/sharedStrings.xml><?xml version="1.0" encoding="utf-8"?>
<sst xmlns="http://schemas.openxmlformats.org/spreadsheetml/2006/main" count="35" uniqueCount="24">
  <si>
    <t>Все о формулах Лапласа на сайте МатБюро</t>
  </si>
  <si>
    <t>https://www.matburo.ru/tvart_sub.php?p=excel_laplace</t>
  </si>
  <si>
    <t>Число испытаний</t>
  </si>
  <si>
    <t>n=</t>
  </si>
  <si>
    <t>Вероятность успеха</t>
  </si>
  <si>
    <t>p=</t>
  </si>
  <si>
    <t>Вероятность неуспеха</t>
  </si>
  <si>
    <t>q=</t>
  </si>
  <si>
    <t xml:space="preserve">Вероятность, что событие наступит в точности </t>
  </si>
  <si>
    <t>k=</t>
  </si>
  <si>
    <t>Вероятность, что событие наступит от k1=</t>
  </si>
  <si>
    <t>до k2=</t>
  </si>
  <si>
    <t>раз, равна</t>
  </si>
  <si>
    <t>Вероятность того, что событие наступит менее</t>
  </si>
  <si>
    <t>Вероятность того, что событие наступит более</t>
  </si>
  <si>
    <t>Вычисления по локальной теореме Лапласа (вероятность точного значения)</t>
  </si>
  <si>
    <t>Вычисления по интегральной теореме Лапласа (вероятность попадания в интервал значений)</t>
  </si>
  <si>
    <t>Вводим параметры задачи для вычислений (в серые ячейки). Результат - в окрашенных</t>
  </si>
  <si>
    <t>Проверка применимости</t>
  </si>
  <si>
    <t>&gt;=10</t>
  </si>
  <si>
    <t>Если НЕТ используйте приближение Пуассона ниже</t>
  </si>
  <si>
    <t>lambda=np=</t>
  </si>
  <si>
    <t>Вычисления по приближенной формуле Пуассона (для np&lt;10)</t>
  </si>
  <si>
    <t>npq=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</si>
</sst>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2"/>
      <name val="Arial Cyr"/>
      <charset val="204"/>
    </font>
    <font>
      <u/>
      <sz val="10"/>
      <color indexed="12"/>
      <name val="Arial Cyr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4" fillId="0" borderId="0" xfId="2" applyAlignment="1" applyProtection="1"/>
    <xf numFmtId="164" fontId="0" fillId="0" borderId="0" xfId="0" applyNumberFormat="1" applyProtection="1"/>
    <xf numFmtId="0" fontId="0" fillId="2" borderId="0" xfId="0" applyFill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/>
    </xf>
    <xf numFmtId="0" fontId="0" fillId="0" borderId="0" xfId="0" applyProtection="1"/>
    <xf numFmtId="0" fontId="3" fillId="0" borderId="0" xfId="1" applyFont="1" applyAlignment="1" applyProtection="1"/>
    <xf numFmtId="0" fontId="5" fillId="0" borderId="0" xfId="0" applyFont="1" applyProtection="1"/>
    <xf numFmtId="0" fontId="0" fillId="0" borderId="0" xfId="0" applyAlignment="1" applyProtection="1">
      <alignment horizontal="center"/>
    </xf>
    <xf numFmtId="0" fontId="1" fillId="0" borderId="0" xfId="0" applyFont="1" applyProtection="1"/>
  </cellXfs>
  <cellStyles count="3">
    <cellStyle name="Гиперссылка" xfId="2" builtinId="8"/>
    <cellStyle name="Обычный" xfId="0" builtinId="0"/>
    <cellStyle name="Обычный_Лист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123825</xdr:rowOff>
    </xdr:from>
    <xdr:to>
      <xdr:col>1</xdr:col>
      <xdr:colOff>1371452</xdr:colOff>
      <xdr:row>6</xdr:row>
      <xdr:rowOff>142729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123825"/>
          <a:ext cx="1180952" cy="11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atburo.ru/tvart_sub.php?p=excel_lapla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7"/>
  <sheetViews>
    <sheetView tabSelected="1" workbookViewId="0">
      <selection activeCell="F27" sqref="F27"/>
    </sheetView>
  </sheetViews>
  <sheetFormatPr defaultRowHeight="15" x14ac:dyDescent="0.25"/>
  <cols>
    <col min="2" max="2" width="24" customWidth="1"/>
    <col min="4" max="4" width="10" customWidth="1"/>
    <col min="6" max="6" width="9.140625" customWidth="1"/>
    <col min="7" max="7" width="7.140625" customWidth="1"/>
    <col min="8" max="8" width="13.140625" customWidth="1"/>
  </cols>
  <sheetData>
    <row r="2" spans="2:12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2:12" ht="15.75" x14ac:dyDescent="0.25">
      <c r="B3" s="6"/>
      <c r="C3" s="7" t="s">
        <v>0</v>
      </c>
      <c r="D3" s="6"/>
      <c r="E3" s="6"/>
      <c r="F3" s="6"/>
      <c r="G3" s="6"/>
      <c r="H3" s="6"/>
      <c r="I3" s="6"/>
      <c r="J3" s="6"/>
      <c r="K3" s="6"/>
      <c r="L3" s="6"/>
    </row>
    <row r="4" spans="2:12" x14ac:dyDescent="0.25">
      <c r="B4" s="6"/>
      <c r="C4" s="1" t="s">
        <v>1</v>
      </c>
      <c r="D4" s="6"/>
      <c r="E4" s="6"/>
      <c r="F4" s="6"/>
      <c r="G4" s="6"/>
      <c r="H4" s="6"/>
      <c r="I4" s="6"/>
      <c r="J4" s="6"/>
      <c r="K4" s="6"/>
      <c r="L4" s="6"/>
    </row>
    <row r="5" spans="2:12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2:12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2:12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2:12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2:12" x14ac:dyDescent="0.25">
      <c r="B9" s="8" t="s">
        <v>17</v>
      </c>
      <c r="C9" s="6"/>
      <c r="D9" s="6"/>
      <c r="E9" s="6"/>
      <c r="F9" s="6"/>
      <c r="G9" s="6"/>
      <c r="H9" s="6"/>
      <c r="I9" s="2"/>
      <c r="J9" s="6"/>
      <c r="K9" s="6"/>
      <c r="L9" s="6"/>
    </row>
    <row r="10" spans="2:12" x14ac:dyDescent="0.25">
      <c r="B10" s="8"/>
      <c r="C10" s="6"/>
      <c r="D10" s="6"/>
      <c r="E10" s="6"/>
      <c r="F10" s="6"/>
      <c r="G10" s="6"/>
      <c r="H10" s="6"/>
      <c r="I10" s="2"/>
      <c r="J10" s="6"/>
      <c r="K10" s="6"/>
      <c r="L10" s="6"/>
    </row>
    <row r="11" spans="2:12" x14ac:dyDescent="0.25">
      <c r="B11" s="6" t="s">
        <v>2</v>
      </c>
      <c r="C11" s="9" t="s">
        <v>3</v>
      </c>
      <c r="D11" s="3">
        <v>500</v>
      </c>
      <c r="E11" s="6"/>
      <c r="F11" s="6"/>
      <c r="G11" s="6"/>
      <c r="H11" s="6"/>
      <c r="I11" s="2"/>
      <c r="J11" s="6"/>
      <c r="K11" s="6"/>
      <c r="L11" s="6"/>
    </row>
    <row r="12" spans="2:12" x14ac:dyDescent="0.25">
      <c r="B12" s="6" t="s">
        <v>4</v>
      </c>
      <c r="C12" s="9" t="s">
        <v>5</v>
      </c>
      <c r="D12" s="3">
        <v>0.2</v>
      </c>
      <c r="E12" s="6"/>
      <c r="F12" s="6"/>
      <c r="G12" s="6"/>
      <c r="H12" s="6"/>
      <c r="I12" s="2"/>
      <c r="J12" s="6"/>
      <c r="K12" s="6"/>
      <c r="L12" s="6"/>
    </row>
    <row r="13" spans="2:12" x14ac:dyDescent="0.25">
      <c r="B13" s="6" t="s">
        <v>6</v>
      </c>
      <c r="C13" s="9" t="s">
        <v>7</v>
      </c>
      <c r="D13" s="9">
        <f>1-D12</f>
        <v>0.8</v>
      </c>
      <c r="E13" s="6"/>
      <c r="F13" s="6"/>
      <c r="G13" s="6"/>
      <c r="H13" s="6"/>
      <c r="I13" s="2"/>
      <c r="J13" s="6"/>
      <c r="K13" s="6"/>
      <c r="L13" s="6"/>
    </row>
    <row r="14" spans="2:12" x14ac:dyDescent="0.25">
      <c r="B14" s="6"/>
      <c r="C14" s="9"/>
      <c r="D14" s="9"/>
      <c r="E14" s="6"/>
      <c r="F14" s="6"/>
      <c r="G14" s="6"/>
      <c r="H14" s="6"/>
      <c r="I14" s="2"/>
      <c r="J14" s="6"/>
      <c r="K14" s="6"/>
      <c r="L14" s="6"/>
    </row>
    <row r="15" spans="2:12" x14ac:dyDescent="0.25">
      <c r="B15" s="6" t="s">
        <v>18</v>
      </c>
      <c r="C15" s="9" t="s">
        <v>23</v>
      </c>
      <c r="D15" s="9">
        <f>n*p*q</f>
        <v>80</v>
      </c>
      <c r="E15" s="6" t="s">
        <v>19</v>
      </c>
      <c r="F15" s="6" t="str">
        <f>IF(D15&gt;10, "ДА","НЕТ")</f>
        <v>ДА</v>
      </c>
      <c r="G15" s="8" t="s">
        <v>20</v>
      </c>
      <c r="H15" s="8"/>
      <c r="I15" s="2"/>
      <c r="J15" s="6"/>
      <c r="K15" s="6"/>
      <c r="L15" s="6"/>
    </row>
    <row r="16" spans="2:12" x14ac:dyDescent="0.25">
      <c r="B16" s="6"/>
      <c r="C16" s="9"/>
      <c r="D16" s="9"/>
      <c r="E16" s="6"/>
      <c r="F16" s="6"/>
      <c r="G16" s="6"/>
      <c r="H16" s="6"/>
      <c r="I16" s="2"/>
      <c r="J16" s="6"/>
      <c r="K16" s="6"/>
      <c r="L16" s="6"/>
    </row>
    <row r="17" spans="2:12" x14ac:dyDescent="0.25">
      <c r="B17" s="10" t="s">
        <v>15</v>
      </c>
      <c r="C17" s="6"/>
      <c r="D17" s="6"/>
      <c r="E17" s="6"/>
      <c r="F17" s="6"/>
      <c r="G17" s="6"/>
      <c r="H17" s="6"/>
      <c r="I17" s="2"/>
      <c r="J17" s="6"/>
      <c r="K17" s="6"/>
      <c r="L17" s="6"/>
    </row>
    <row r="18" spans="2:12" x14ac:dyDescent="0.25">
      <c r="B18" s="6"/>
      <c r="C18" s="6"/>
      <c r="D18" s="6"/>
      <c r="E18" s="6"/>
      <c r="F18" s="6"/>
      <c r="G18" s="6"/>
      <c r="H18" s="6"/>
      <c r="I18" s="4"/>
      <c r="J18" s="6"/>
      <c r="K18" s="6"/>
      <c r="L18" s="6"/>
    </row>
    <row r="19" spans="2:12" x14ac:dyDescent="0.25">
      <c r="B19" s="6" t="s">
        <v>8</v>
      </c>
      <c r="C19" s="6"/>
      <c r="D19" s="6"/>
      <c r="E19" s="9" t="s">
        <v>9</v>
      </c>
      <c r="F19" s="3">
        <v>20</v>
      </c>
      <c r="G19" s="6"/>
      <c r="H19" s="6" t="s">
        <v>12</v>
      </c>
      <c r="I19" s="5">
        <f>NORMDIST((n*p-F19)/SQRT(n*p*q),0,1,0)/SQRT(n*p*q)</f>
        <v>1.8948978202064793E-19</v>
      </c>
      <c r="J19" s="6"/>
      <c r="K19" s="6"/>
      <c r="L19" s="6"/>
    </row>
    <row r="20" spans="2:12" x14ac:dyDescent="0.25">
      <c r="B20" s="6"/>
      <c r="C20" s="6"/>
      <c r="D20" s="6"/>
      <c r="E20" s="6"/>
      <c r="F20" s="6"/>
      <c r="G20" s="6"/>
      <c r="H20" s="6"/>
      <c r="I20" s="4"/>
      <c r="J20" s="6"/>
      <c r="K20" s="6"/>
      <c r="L20" s="6"/>
    </row>
    <row r="21" spans="2:12" x14ac:dyDescent="0.25">
      <c r="B21" s="6"/>
      <c r="C21" s="6"/>
      <c r="D21" s="6"/>
      <c r="E21" s="6"/>
      <c r="F21" s="6"/>
      <c r="G21" s="6"/>
      <c r="H21" s="6"/>
      <c r="I21" s="4"/>
      <c r="J21" s="6"/>
      <c r="K21" s="6"/>
      <c r="L21" s="6"/>
    </row>
    <row r="22" spans="2:12" x14ac:dyDescent="0.25">
      <c r="B22" s="10" t="s">
        <v>16</v>
      </c>
      <c r="C22" s="6"/>
      <c r="D22" s="6"/>
      <c r="E22" s="6"/>
      <c r="F22" s="6"/>
      <c r="G22" s="6"/>
      <c r="H22" s="6"/>
      <c r="I22" s="4"/>
      <c r="J22" s="6"/>
      <c r="K22" s="6"/>
      <c r="L22" s="6"/>
    </row>
    <row r="23" spans="2:12" x14ac:dyDescent="0.25">
      <c r="B23" s="6"/>
      <c r="C23" s="6"/>
      <c r="D23" s="6"/>
      <c r="E23" s="6"/>
      <c r="F23" s="6"/>
      <c r="G23" s="6"/>
      <c r="H23" s="6"/>
      <c r="I23" s="4"/>
      <c r="J23" s="6"/>
      <c r="K23" s="6"/>
      <c r="L23" s="6"/>
    </row>
    <row r="24" spans="2:12" x14ac:dyDescent="0.25">
      <c r="B24" s="6" t="s">
        <v>10</v>
      </c>
      <c r="C24" s="6"/>
      <c r="D24" s="6"/>
      <c r="E24" s="3">
        <v>10</v>
      </c>
      <c r="F24" s="9" t="s">
        <v>11</v>
      </c>
      <c r="G24" s="3">
        <v>110</v>
      </c>
      <c r="H24" s="6" t="s">
        <v>12</v>
      </c>
      <c r="I24" s="5">
        <f>NORMSDIST((G24-n*p)/SQRT(n*p*q))-NORMSDIST((E24-n*p)/SQRT(n*p*q))</f>
        <v>0.86822376135851365</v>
      </c>
      <c r="J24" s="6"/>
      <c r="K24" s="6"/>
      <c r="L24" s="6"/>
    </row>
    <row r="25" spans="2:12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2:12" x14ac:dyDescent="0.25">
      <c r="B26" s="6" t="s">
        <v>13</v>
      </c>
      <c r="C26" s="6"/>
      <c r="D26" s="6"/>
      <c r="E26" s="9" t="s">
        <v>9</v>
      </c>
      <c r="F26" s="3">
        <v>80</v>
      </c>
      <c r="G26" s="6"/>
      <c r="H26" s="6" t="s">
        <v>12</v>
      </c>
      <c r="I26" s="5">
        <f>NORMSDIST((F26-1-n*p)/SQRT(n*p*q))-NORMSDIST((0-n*p)/SQRT(n*p*q))</f>
        <v>9.4405200780493994E-3</v>
      </c>
      <c r="J26" s="6"/>
      <c r="K26" s="6"/>
      <c r="L26" s="6"/>
    </row>
    <row r="27" spans="2:12" x14ac:dyDescent="0.25">
      <c r="B27" s="6"/>
      <c r="C27" s="6"/>
      <c r="D27" s="6"/>
      <c r="E27" s="6"/>
      <c r="F27" s="6"/>
      <c r="G27" s="6"/>
      <c r="H27" s="6"/>
      <c r="I27" s="9"/>
      <c r="J27" s="6"/>
      <c r="K27" s="6"/>
      <c r="L27" s="6"/>
    </row>
    <row r="28" spans="2:12" x14ac:dyDescent="0.25">
      <c r="B28" s="6" t="s">
        <v>14</v>
      </c>
      <c r="C28" s="6"/>
      <c r="D28" s="6"/>
      <c r="E28" s="9" t="s">
        <v>9</v>
      </c>
      <c r="F28" s="3">
        <v>30</v>
      </c>
      <c r="G28" s="6"/>
      <c r="H28" s="6" t="s">
        <v>12</v>
      </c>
      <c r="I28" s="5">
        <f>NORMSDIST((n-n*p)/SQRT(n*p*q))-NORMSDIST((F28+1-n*p)/SQRT(n*p*q))</f>
        <v>0.99999999999999389</v>
      </c>
      <c r="J28" s="6"/>
      <c r="K28" s="6"/>
      <c r="L28" s="6"/>
    </row>
    <row r="29" spans="2:12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2:12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2:12" x14ac:dyDescent="0.25">
      <c r="B31" s="10" t="s">
        <v>22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2:12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2:12" x14ac:dyDescent="0.25">
      <c r="B33" s="9" t="s">
        <v>21</v>
      </c>
      <c r="C33" s="9">
        <f>n*p</f>
        <v>100</v>
      </c>
      <c r="D33" s="6"/>
      <c r="E33" s="6"/>
      <c r="F33" s="6"/>
      <c r="G33" s="6"/>
      <c r="H33" s="6"/>
      <c r="I33" s="6"/>
      <c r="J33" s="6"/>
      <c r="K33" s="6"/>
      <c r="L33" s="6"/>
    </row>
    <row r="34" spans="2:12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2" x14ac:dyDescent="0.25">
      <c r="B35" s="6" t="s">
        <v>8</v>
      </c>
      <c r="C35" s="6"/>
      <c r="D35" s="6"/>
      <c r="E35" s="9" t="s">
        <v>9</v>
      </c>
      <c r="F35" s="3">
        <v>2</v>
      </c>
      <c r="G35" s="6"/>
      <c r="H35" s="6" t="s">
        <v>12</v>
      </c>
      <c r="I35" s="5">
        <f>POWER(lambda,F35)/FACT(F35)*EXP(-lambda)</f>
        <v>1.8600379880104183E-40</v>
      </c>
      <c r="J35" s="6"/>
      <c r="K35" s="6"/>
      <c r="L35" s="6"/>
    </row>
    <row r="36" spans="2:12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2:12" x14ac:dyDescent="0.25">
      <c r="B37" s="6" t="s">
        <v>10</v>
      </c>
      <c r="C37" s="6"/>
      <c r="D37" s="6"/>
      <c r="E37" s="3">
        <v>2</v>
      </c>
      <c r="F37" s="9" t="s">
        <v>11</v>
      </c>
      <c r="G37" s="3">
        <v>1000</v>
      </c>
      <c r="H37" s="6" t="s">
        <v>12</v>
      </c>
      <c r="I37" s="5">
        <f>-POISSON(E37,lambda,1)+POISSON(G37,lambda,1)+POISSON(E37,lambda,0)</f>
        <v>1</v>
      </c>
      <c r="J37" s="6"/>
      <c r="K37" s="6"/>
      <c r="L37" s="6"/>
    </row>
  </sheetData>
  <sheetProtection password="EF32" sheet="1" objects="1" scenarios="1"/>
  <hyperlinks>
    <hyperlink ref="C4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Формулы Лапласа и Пуассона</vt:lpstr>
      <vt:lpstr>lambda</vt:lpstr>
      <vt:lpstr>n</vt:lpstr>
      <vt:lpstr>p</vt:lpstr>
      <vt:lpstr>q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Asya</dc:creator>
  <cp:lastModifiedBy>Asya</cp:lastModifiedBy>
  <dcterms:created xsi:type="dcterms:W3CDTF">2025-02-10T00:40:18Z</dcterms:created>
  <dcterms:modified xsi:type="dcterms:W3CDTF">2025-02-13T06:57:53Z</dcterms:modified>
</cp:coreProperties>
</file>